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숙명여자대학교\Downloads\"/>
    </mc:Choice>
  </mc:AlternateContent>
  <bookViews>
    <workbookView xWindow="0" yWindow="0" windowWidth="25200" windowHeight="11805"/>
  </bookViews>
  <sheets>
    <sheet name="공개 양식" sheetId="1" r:id="rId1"/>
    <sheet name="집행내역 세부항목 구분" sheetId="2" r:id="rId2"/>
  </sheets>
  <definedNames>
    <definedName name="세부항목">'집행내역 세부항목 구분'!$B$4:$B$12</definedName>
    <definedName name="순번">'집행내역 세부항목 구분'!$A$4:$A$13</definedName>
    <definedName name="약정항목">'공개 양식'!$A$9:$A$10</definedName>
    <definedName name="약정항목멱">'공개 양식'!$A$9:$A$10</definedName>
    <definedName name="약정항목명">'공개 양식'!$A$9:$A$10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19" i="1" l="1"/>
  <c r="C18" i="1"/>
  <c r="C23" i="1"/>
  <c r="C17" i="1"/>
  <c r="C20" i="1"/>
  <c r="C11" i="1" l="1"/>
  <c r="C26" i="1"/>
  <c r="D18" i="1" s="1"/>
  <c r="D9" i="1"/>
  <c r="B11" i="1" l="1"/>
  <c r="D21" i="1" l="1"/>
  <c r="D17" i="1"/>
  <c r="D25" i="1"/>
  <c r="D11" i="1"/>
  <c r="D20" i="1"/>
  <c r="D19" i="1"/>
  <c r="D24" i="1"/>
  <c r="D16" i="1"/>
  <c r="D23" i="1"/>
  <c r="D26" i="1"/>
  <c r="D22" i="1"/>
  <c r="D10" i="1"/>
</calcChain>
</file>

<file path=xl/comments1.xml><?xml version="1.0" encoding="utf-8"?>
<comments xmlns="http://schemas.openxmlformats.org/spreadsheetml/2006/main">
  <authors>
    <author>SM-PC</author>
    <author>Windows User</author>
  </authors>
  <commentList>
    <comment ref="A7" authorId="0" shapeId="0">
      <text>
        <r>
          <rPr>
            <b/>
            <sz val="9"/>
            <color indexed="81"/>
            <rFont val="돋움"/>
            <family val="3"/>
            <charset val="129"/>
          </rPr>
          <t>포털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예산집행현황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검색결과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D8" authorId="0" shapeId="0">
      <text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X(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걸려걸려있음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15" authorId="0" shapeId="0">
      <text>
        <r>
          <rPr>
            <b/>
            <sz val="9"/>
            <color indexed="81"/>
            <rFont val="돋움"/>
            <family val="3"/>
            <charset val="129"/>
          </rPr>
          <t>세부항목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</t>
        </r>
      </text>
    </comment>
    <comment ref="D15" authorId="0" shapeId="0">
      <text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X(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걸려있음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실험실습비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학생지원비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E30" authorId="1" shapeId="0">
      <text>
        <r>
          <rPr>
            <b/>
            <sz val="10"/>
            <color indexed="10"/>
            <rFont val="맑은 고딕"/>
            <family val="3"/>
            <charset val="129"/>
          </rPr>
          <t>드롭다운으로 선택(입력X)</t>
        </r>
      </text>
    </comment>
  </commentList>
</comments>
</file>

<file path=xl/sharedStrings.xml><?xml version="1.0" encoding="utf-8"?>
<sst xmlns="http://schemas.openxmlformats.org/spreadsheetml/2006/main" count="150" uniqueCount="79">
  <si>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</si>
  <si>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</si>
  <si>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</si>
  <si>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</si>
  <si>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</si>
  <si>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약정항목명</t>
    <phoneticPr fontId="1" type="noConversion"/>
  </si>
  <si>
    <t>적요</t>
    <phoneticPr fontId="1" type="noConversion"/>
  </si>
  <si>
    <t>집행일(증빙일)</t>
    <phoneticPr fontId="1" type="noConversion"/>
  </si>
  <si>
    <t>신규사업 및 기타</t>
  </si>
  <si>
    <t>전공행사</t>
  </si>
  <si>
    <t>제본,복사,인쇄</t>
  </si>
  <si>
    <t>학과통신비</t>
  </si>
  <si>
    <t>학생연구활동</t>
  </si>
  <si>
    <t>학생행사</t>
  </si>
  <si>
    <t>홈페이지 지원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</si>
  <si>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</si>
  <si>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</si>
  <si>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</si>
  <si>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세부항목</t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</si>
  <si>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</si>
  <si>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</si>
  <si>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</si>
  <si>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</si>
  <si>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실험실습비</t>
  </si>
  <si>
    <t>학생지원비</t>
  </si>
  <si>
    <t>학과(전공)명</t>
    <phoneticPr fontId="1" type="noConversion"/>
  </si>
  <si>
    <t>※ 주의: 1,2,3의 집행액 합계는 모두 일치하여야 합니다.</t>
    <phoneticPr fontId="1" type="noConversion"/>
  </si>
  <si>
    <t>세미나/특강비</t>
  </si>
  <si>
    <t>세미나/특강비</t>
    <phoneticPr fontId="1" type="noConversion"/>
  </si>
  <si>
    <t>실험실습물품</t>
  </si>
  <si>
    <t>실험실습물품</t>
    <phoneticPr fontId="1" type="noConversion"/>
  </si>
  <si>
    <t>전공행사</t>
    <phoneticPr fontId="1" type="noConversion"/>
  </si>
  <si>
    <t>- 세미나/특강 진행에 따른 강의료
※다과는 3. 전공행사로 포함</t>
    <phoneticPr fontId="1" type="noConversion"/>
  </si>
  <si>
    <t>- 수업 및 시험 관련 인쇄 및 출력비용
※ 잉크, A4용지, 프린터 부속품 관련 지출은 2. 실험실습물품에 포함</t>
    <phoneticPr fontId="1" type="noConversion"/>
  </si>
  <si>
    <t>- 학과 사용 통신료 : 디지털인프라팀 일괄 차감 내역</t>
    <phoneticPr fontId="1" type="noConversion"/>
  </si>
  <si>
    <t>기자재 수리비</t>
  </si>
  <si>
    <t>기자재 수리비</t>
    <phoneticPr fontId="1" type="noConversion"/>
  </si>
  <si>
    <t>- 학회 활동 지원비 전반(다과, 시설이용료 등)</t>
    <phoneticPr fontId="1" type="noConversion"/>
  </si>
  <si>
    <t>- 학과 보유 기자재 수리비용</t>
    <phoneticPr fontId="1" type="noConversion"/>
  </si>
  <si>
    <t>- 학생행사 관련 비용 전반(인건비, 다과, 시설이용료 등)
- 학생행사 : 신입생환영회, MT, 개강/종강총회, 수학/졸업여행, 체육대회 등</t>
    <phoneticPr fontId="1" type="noConversion"/>
  </si>
  <si>
    <t>- 학과 홈페이지 개편 및 유지보수 비용</t>
    <phoneticPr fontId="1" type="noConversion"/>
  </si>
  <si>
    <t>- 1~9 항목에 포함하지 않는 비용 일체
- 우편비용, 홍보비용 등</t>
    <phoneticPr fontId="1" type="noConversion"/>
  </si>
  <si>
    <t>세부항목 설명</t>
    <phoneticPr fontId="1" type="noConversion"/>
  </si>
  <si>
    <t>- 수업 및 실습에 포함되는 비용 전반
- 도서, 시약, 소모품, 시설이용료 등</t>
    <phoneticPr fontId="1" type="noConversion"/>
  </si>
  <si>
    <t>- 전공행사 관련 비용 전반(인건비, 다과, 시설이용료 등)
- 전공행사 : 교외수업, 사례개발대회, 학술대회, 현장답사, 전시회, 발표회,
  진로간담회 등 전공 특성에 따라 역량을 강화하는 행사</t>
    <phoneticPr fontId="1" type="noConversion"/>
  </si>
  <si>
    <t>3) 집행 세부내역</t>
    <phoneticPr fontId="1" type="noConversion"/>
  </si>
  <si>
    <t>2) 집행내역(요약)</t>
    <phoneticPr fontId="1" type="noConversion"/>
  </si>
  <si>
    <t>1) 학생경비 예산집행현황</t>
    <phoneticPr fontId="1" type="noConversion"/>
  </si>
  <si>
    <t>2022학년도 학생경비 집행내역 보고</t>
    <phoneticPr fontId="1" type="noConversion"/>
  </si>
  <si>
    <t>※ 세부항목 선택 시, '집행내역 세부항목 구분' sheet 참조</t>
    <phoneticPr fontId="1" type="noConversion"/>
  </si>
  <si>
    <t>※ 3) 집행 세부내역이 많을 시, 행추가 가능</t>
    <phoneticPr fontId="1" type="noConversion"/>
  </si>
  <si>
    <t>프랑스언어문화학과</t>
    <phoneticPr fontId="1" type="noConversion"/>
  </si>
  <si>
    <t>특강진행중 식사</t>
    <phoneticPr fontId="1" type="noConversion"/>
  </si>
  <si>
    <t>버스대절</t>
    <phoneticPr fontId="1" type="noConversion"/>
  </si>
  <si>
    <t>보졸레누보 행사비</t>
    <phoneticPr fontId="1" type="noConversion"/>
  </si>
  <si>
    <t>홈페이지 호스팅비용</t>
    <phoneticPr fontId="1" type="noConversion"/>
  </si>
  <si>
    <t>페르소나학회활동비</t>
    <phoneticPr fontId="1" type="noConversion"/>
  </si>
  <si>
    <t>특강비</t>
    <phoneticPr fontId="1" type="noConversion"/>
  </si>
  <si>
    <t>제본비용</t>
    <phoneticPr fontId="1" type="noConversion"/>
  </si>
  <si>
    <t>도서구매</t>
    <phoneticPr fontId="1" type="noConversion"/>
  </si>
  <si>
    <t>도서구입</t>
    <phoneticPr fontId="1" type="noConversion"/>
  </si>
  <si>
    <t>[등록금회계]2022년 8월 정산분_MRO 지출결의</t>
  </si>
  <si>
    <t>특강음료비용</t>
    <phoneticPr fontId="1" type="noConversion"/>
  </si>
  <si>
    <t>개강총회</t>
    <phoneticPr fontId="1" type="noConversion"/>
  </si>
  <si>
    <t>[등록금회계]2022년 11월 정산분_MRO 지출결의</t>
  </si>
  <si>
    <t>보졸레누보</t>
  </si>
  <si>
    <t>다과비</t>
  </si>
  <si>
    <t>[등록금회계]2023년 1월 정산분_MRO 지출결의</t>
  </si>
  <si>
    <t>2022-4월 사용분 학과통신비 지출</t>
  </si>
  <si>
    <t>2022-(5-12)월 사용분 학과통신비 지출</t>
    <phoneticPr fontId="1" type="noConversion"/>
  </si>
  <si>
    <t>2022-3월 사용분 학과통신비 지출</t>
    <phoneticPr fontId="1" type="noConversion"/>
  </si>
  <si>
    <t>[등록금회계]2022년 7월 정산분_MRO 지출결의</t>
  </si>
  <si>
    <t>[등록금회계]2022년 6월 정산분_MRO 지출결의</t>
  </si>
  <si>
    <t>2022-02월사용분 학과통신비 지출</t>
  </si>
  <si>
    <t>[등록금회계]2022년 5월 정산분_MRO 지출결의</t>
  </si>
  <si>
    <t>[등록금회계]2022년 4월 정산분_MRO 지출결의</t>
  </si>
  <si>
    <t>2022-01월사용분 학과통신비 지출</t>
  </si>
  <si>
    <t>[등록금회계]2022년 3월 정산분_MRO 지출결의</t>
  </si>
  <si>
    <t>개강총회다과비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</si>
</sst>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b/>
      <sz val="10"/>
      <color rgb="FF0000FF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4" borderId="2" xfId="3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1" fontId="13" fillId="0" borderId="1" xfId="4" applyFont="1" applyBorder="1" applyAlignment="1">
      <alignment horizontal="right" vertical="center"/>
    </xf>
    <xf numFmtId="9" fontId="13" fillId="0" borderId="1" xfId="1" applyFont="1" applyBorder="1" applyAlignment="1">
      <alignment horizontal="right" vertical="center"/>
    </xf>
    <xf numFmtId="41" fontId="15" fillId="0" borderId="1" xfId="4" applyFont="1" applyBorder="1">
      <alignment vertical="center"/>
    </xf>
    <xf numFmtId="9" fontId="15" fillId="0" borderId="1" xfId="1" applyNumberFormat="1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13" fillId="0" borderId="6" xfId="4" applyFont="1" applyBorder="1" applyAlignment="1">
      <alignment horizontal="right" vertical="center"/>
    </xf>
    <xf numFmtId="9" fontId="13" fillId="0" borderId="6" xfId="1" applyFont="1" applyBorder="1" applyAlignment="1">
      <alignment horizontal="right" vertical="center"/>
    </xf>
    <xf numFmtId="41" fontId="15" fillId="0" borderId="6" xfId="4" applyFont="1" applyBorder="1">
      <alignment vertical="center"/>
    </xf>
    <xf numFmtId="9" fontId="15" fillId="0" borderId="6" xfId="1" applyNumberFormat="1" applyFont="1" applyBorder="1">
      <alignment vertical="center"/>
    </xf>
    <xf numFmtId="41" fontId="3" fillId="0" borderId="0" xfId="0" applyNumberFormat="1" applyFo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quotePrefix="1" applyFont="1" applyFill="1" applyBorder="1" applyAlignment="1">
      <alignment horizontal="left" vertical="center" wrapText="1"/>
    </xf>
    <xf numFmtId="41" fontId="16" fillId="6" borderId="1" xfId="4" applyFont="1" applyFill="1" applyBorder="1">
      <alignment vertical="center"/>
    </xf>
    <xf numFmtId="9" fontId="15" fillId="6" borderId="1" xfId="1" applyNumberFormat="1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41" fontId="13" fillId="6" borderId="1" xfId="4" applyFont="1" applyFill="1" applyBorder="1">
      <alignment vertical="center"/>
    </xf>
    <xf numFmtId="41" fontId="14" fillId="6" borderId="1" xfId="4" applyFont="1" applyFill="1" applyBorder="1">
      <alignment vertical="center"/>
    </xf>
    <xf numFmtId="9" fontId="13" fillId="6" borderId="1" xfId="1" applyFont="1" applyFill="1" applyBorder="1" applyAlignment="1">
      <alignment horizontal="right" vertical="center"/>
    </xf>
    <xf numFmtId="0" fontId="0" fillId="6" borderId="1" xfId="0" applyFill="1" applyBorder="1">
      <alignment vertical="center"/>
    </xf>
    <xf numFmtId="0" fontId="23" fillId="0" borderId="0" xfId="0" applyFont="1">
      <alignment vertical="center"/>
    </xf>
    <xf numFmtId="0" fontId="24" fillId="0" borderId="5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41" fontId="12" fillId="0" borderId="5" xfId="4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1" fontId="12" fillId="0" borderId="3" xfId="4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41" fontId="12" fillId="0" borderId="9" xfId="4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41" fontId="12" fillId="0" borderId="12" xfId="4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6" xfId="2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 wrapText="1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7"/>
  <sheetViews>
    <sheetView tabSelected="1" zoomScaleNormal="100" workbookViewId="0">
      <selection activeCell="H62" sqref="H62"/>
    </sheetView>
  </sheetViews>
  <sheetFormatPr defaultRowHeight="16.5"/>
  <cols>
    <col min="1" max="1" width="14.75" customWidth="1"/>
    <col min="2" max="2" width="19.75" customWidth="1"/>
    <col min="3" max="4" width="21.375" customWidth="1"/>
    <col min="5" max="5" width="25.625" customWidth="1"/>
    <col min="6" max="6" width="18.375" customWidth="1"/>
    <col min="7" max="7" width="10.125" customWidth="1"/>
    <col min="8" max="8" width="16.125" customWidth="1"/>
  </cols>
  <sheetData>
    <row r="1" spans="1:5" ht="31.5">
      <c r="A1" s="53" t="s">
        <v>48</v>
      </c>
      <c r="B1" s="53"/>
      <c r="C1" s="53"/>
      <c r="D1" s="53"/>
      <c r="E1" s="53"/>
    </row>
    <row r="2" spans="1:5">
      <c r="A2" s="3"/>
    </row>
    <row r="3" spans="1:5" ht="19.5">
      <c r="A3" s="16" t="s">
        <v>25</v>
      </c>
      <c r="B3" s="15" t="s">
        <v>51</v>
      </c>
    </row>
    <row r="4" spans="1:5">
      <c r="A4" s="10" t="s">
        <v>26</v>
      </c>
    </row>
    <row r="5" spans="1:5">
      <c r="A5" s="10"/>
    </row>
    <row r="6" spans="1:5">
      <c r="A6" s="3"/>
    </row>
    <row r="7" spans="1:5" ht="19.5" customHeight="1">
      <c r="A7" s="3" t="s">
        <v>47</v>
      </c>
      <c r="B7" s="1"/>
      <c r="C7" s="1"/>
      <c r="D7" s="1"/>
    </row>
    <row r="8" spans="1:5" ht="17.25" thickBot="1">
      <c r="A8" s="17" t="s">
        <v>0</v>
      </c>
      <c r="B8" s="17" t="s">
        <v>1</v>
      </c>
      <c r="C8" s="17" t="s">
        <v>20</v>
      </c>
      <c r="D8" s="17" t="s">
        <v>2</v>
      </c>
    </row>
    <row r="9" spans="1:5" ht="17.25" thickTop="1">
      <c r="A9" s="18" t="s">
        <v>3</v>
      </c>
      <c r="B9" s="19">
        <v>3573000</v>
      </c>
      <c r="C9" s="19">
        <v>3233700</v>
      </c>
      <c r="D9" s="20">
        <f>C9/B9</f>
        <v>0.90503778337531482</v>
      </c>
    </row>
    <row r="10" spans="1:5">
      <c r="A10" s="2" t="s">
        <v>4</v>
      </c>
      <c r="B10" s="11">
        <v>3572000</v>
      </c>
      <c r="C10" s="11">
        <v>3262734</v>
      </c>
      <c r="D10" s="12">
        <f>C10/B10</f>
        <v>0.91341937290033592</v>
      </c>
    </row>
    <row r="11" spans="1:5">
      <c r="A11" s="29" t="s">
        <v>22</v>
      </c>
      <c r="B11" s="30">
        <f>SUM(B9:B10)</f>
        <v>7145000</v>
      </c>
      <c r="C11" s="31">
        <f>SUM(C9:C10)</f>
        <v>6496434</v>
      </c>
      <c r="D11" s="32">
        <f>C11/B11</f>
        <v>0.90922799160251921</v>
      </c>
    </row>
    <row r="14" spans="1:5">
      <c r="A14" s="3" t="s">
        <v>46</v>
      </c>
    </row>
    <row r="15" spans="1:5" ht="17.25" thickBot="1">
      <c r="A15" s="56" t="s">
        <v>15</v>
      </c>
      <c r="B15" s="57"/>
      <c r="C15" s="17" t="s">
        <v>20</v>
      </c>
      <c r="D15" s="17" t="s">
        <v>21</v>
      </c>
    </row>
    <row r="16" spans="1:5" ht="17.25" thickTop="1">
      <c r="A16" s="55" t="s">
        <v>27</v>
      </c>
      <c r="B16" s="55"/>
      <c r="C16" s="21">
        <v>400000</v>
      </c>
      <c r="D16" s="22">
        <f>C16/$C$26</f>
        <v>6.1572241017148796E-2</v>
      </c>
    </row>
    <row r="17" spans="1:5">
      <c r="A17" s="54" t="s">
        <v>29</v>
      </c>
      <c r="B17" s="54"/>
      <c r="C17" s="13">
        <f>1107491+15070+105468</f>
        <v>1228029</v>
      </c>
      <c r="D17" s="14">
        <f t="shared" ref="D17:D26" si="0">C17/$C$26</f>
        <v>0.18903124391012055</v>
      </c>
    </row>
    <row r="18" spans="1:5">
      <c r="A18" s="54" t="s">
        <v>9</v>
      </c>
      <c r="B18" s="54"/>
      <c r="C18" s="13">
        <f>560000+770000+800000+671970+216900</f>
        <v>3018870</v>
      </c>
      <c r="D18" s="14">
        <f>C18/$C$26</f>
        <v>0.46469647809859993</v>
      </c>
    </row>
    <row r="19" spans="1:5">
      <c r="A19" s="54" t="s">
        <v>10</v>
      </c>
      <c r="B19" s="54"/>
      <c r="C19" s="13">
        <f>34200+34200+15300</f>
        <v>83700</v>
      </c>
      <c r="D19" s="14">
        <f t="shared" si="0"/>
        <v>1.2883991432838384E-2</v>
      </c>
    </row>
    <row r="20" spans="1:5">
      <c r="A20" s="54" t="s">
        <v>11</v>
      </c>
      <c r="B20" s="54"/>
      <c r="C20" s="13">
        <f>21626+5044+10117+2548</f>
        <v>39335</v>
      </c>
      <c r="D20" s="14">
        <f t="shared" si="0"/>
        <v>6.0548602510238697E-3</v>
      </c>
    </row>
    <row r="21" spans="1:5">
      <c r="A21" s="54" t="s">
        <v>12</v>
      </c>
      <c r="B21" s="54"/>
      <c r="C21" s="13">
        <v>400000</v>
      </c>
      <c r="D21" s="14">
        <f t="shared" si="0"/>
        <v>6.1572241017148796E-2</v>
      </c>
    </row>
    <row r="22" spans="1:5">
      <c r="A22" s="54" t="s">
        <v>35</v>
      </c>
      <c r="B22" s="54"/>
      <c r="C22" s="13"/>
      <c r="D22" s="14">
        <f t="shared" si="0"/>
        <v>0</v>
      </c>
    </row>
    <row r="23" spans="1:5">
      <c r="A23" s="54" t="s">
        <v>13</v>
      </c>
      <c r="B23" s="54"/>
      <c r="C23" s="13">
        <f>514800+31000+545000</f>
        <v>1090800</v>
      </c>
      <c r="D23" s="14">
        <f t="shared" si="0"/>
        <v>0.16790750125376475</v>
      </c>
    </row>
    <row r="24" spans="1:5">
      <c r="A24" s="54" t="s">
        <v>14</v>
      </c>
      <c r="B24" s="54"/>
      <c r="C24" s="13">
        <v>220000</v>
      </c>
      <c r="D24" s="14">
        <f t="shared" si="0"/>
        <v>3.3864732559431836E-2</v>
      </c>
    </row>
    <row r="25" spans="1:5">
      <c r="A25" s="54" t="s">
        <v>8</v>
      </c>
      <c r="B25" s="54"/>
      <c r="C25" s="13">
        <v>15700</v>
      </c>
      <c r="D25" s="14">
        <f t="shared" si="0"/>
        <v>2.4167104599230899E-3</v>
      </c>
    </row>
    <row r="26" spans="1:5">
      <c r="A26" s="58" t="s">
        <v>19</v>
      </c>
      <c r="B26" s="58"/>
      <c r="C26" s="27">
        <f>SUM(C16:C25)</f>
        <v>6496434</v>
      </c>
      <c r="D26" s="28">
        <f t="shared" si="0"/>
        <v>1</v>
      </c>
    </row>
    <row r="27" spans="1:5">
      <c r="C27" s="23"/>
      <c r="D27" s="1"/>
    </row>
    <row r="28" spans="1:5">
      <c r="C28" s="23"/>
      <c r="D28" s="1"/>
    </row>
    <row r="29" spans="1:5">
      <c r="A29" s="3" t="s">
        <v>45</v>
      </c>
      <c r="C29" s="1"/>
      <c r="D29" s="1"/>
    </row>
    <row r="30" spans="1:5" ht="17.25" thickBot="1">
      <c r="A30" s="17" t="s">
        <v>5</v>
      </c>
      <c r="B30" s="17" t="s">
        <v>7</v>
      </c>
      <c r="C30" s="17" t="s">
        <v>20</v>
      </c>
      <c r="D30" s="17" t="s">
        <v>6</v>
      </c>
      <c r="E30" s="17" t="s">
        <v>18</v>
      </c>
    </row>
    <row r="31" spans="1:5" ht="17.25" thickTop="1">
      <c r="A31" s="35" t="s">
        <v>23</v>
      </c>
      <c r="B31" s="36">
        <v>44938</v>
      </c>
      <c r="C31" s="37">
        <v>560000</v>
      </c>
      <c r="D31" s="38" t="s">
        <v>52</v>
      </c>
      <c r="E31" s="39" t="s">
        <v>9</v>
      </c>
    </row>
    <row r="32" spans="1:5">
      <c r="A32" s="38" t="s">
        <v>23</v>
      </c>
      <c r="B32" s="36">
        <v>44938</v>
      </c>
      <c r="C32" s="40">
        <v>770000</v>
      </c>
      <c r="D32" s="38" t="s">
        <v>53</v>
      </c>
      <c r="E32" s="41" t="s">
        <v>9</v>
      </c>
    </row>
    <row r="33" spans="1:5">
      <c r="A33" s="38" t="s">
        <v>23</v>
      </c>
      <c r="B33" s="42">
        <v>44908</v>
      </c>
      <c r="C33" s="40">
        <v>800000</v>
      </c>
      <c r="D33" s="38" t="s">
        <v>54</v>
      </c>
      <c r="E33" s="41" t="s">
        <v>9</v>
      </c>
    </row>
    <row r="34" spans="1:5">
      <c r="A34" s="43" t="s">
        <v>23</v>
      </c>
      <c r="B34" s="44">
        <v>44930</v>
      </c>
      <c r="C34" s="45">
        <v>220000</v>
      </c>
      <c r="D34" s="43" t="s">
        <v>55</v>
      </c>
      <c r="E34" s="46" t="s">
        <v>14</v>
      </c>
    </row>
    <row r="35" spans="1:5">
      <c r="A35" s="43" t="s">
        <v>23</v>
      </c>
      <c r="B35" s="44">
        <v>44904</v>
      </c>
      <c r="C35" s="45">
        <v>200000</v>
      </c>
      <c r="D35" s="43" t="s">
        <v>56</v>
      </c>
      <c r="E35" s="46" t="s">
        <v>12</v>
      </c>
    </row>
    <row r="36" spans="1:5">
      <c r="A36" s="43" t="s">
        <v>23</v>
      </c>
      <c r="B36" s="44">
        <v>44804</v>
      </c>
      <c r="C36" s="45">
        <v>200000</v>
      </c>
      <c r="D36" s="43" t="s">
        <v>56</v>
      </c>
      <c r="E36" s="46" t="s">
        <v>12</v>
      </c>
    </row>
    <row r="37" spans="1:5">
      <c r="A37" s="43" t="s">
        <v>23</v>
      </c>
      <c r="B37" s="44">
        <v>44908</v>
      </c>
      <c r="C37" s="45">
        <v>200000</v>
      </c>
      <c r="D37" s="43" t="s">
        <v>57</v>
      </c>
      <c r="E37" s="46" t="s">
        <v>27</v>
      </c>
    </row>
    <row r="38" spans="1:5">
      <c r="A38" s="43" t="s">
        <v>23</v>
      </c>
      <c r="B38" s="44">
        <v>44902</v>
      </c>
      <c r="C38" s="45">
        <v>34200</v>
      </c>
      <c r="D38" s="43" t="s">
        <v>58</v>
      </c>
      <c r="E38" s="46" t="s">
        <v>10</v>
      </c>
    </row>
    <row r="39" spans="1:5">
      <c r="A39" s="43" t="s">
        <v>23</v>
      </c>
      <c r="B39" s="44">
        <v>44684</v>
      </c>
      <c r="C39" s="45">
        <v>34200</v>
      </c>
      <c r="D39" s="43" t="s">
        <v>59</v>
      </c>
      <c r="E39" s="46" t="s">
        <v>10</v>
      </c>
    </row>
    <row r="40" spans="1:5">
      <c r="A40" s="43" t="s">
        <v>23</v>
      </c>
      <c r="B40" s="44">
        <v>44672</v>
      </c>
      <c r="C40" s="45">
        <v>200000</v>
      </c>
      <c r="D40" s="43" t="s">
        <v>57</v>
      </c>
      <c r="E40" s="46" t="s">
        <v>27</v>
      </c>
    </row>
    <row r="41" spans="1:5">
      <c r="A41" s="43" t="s">
        <v>23</v>
      </c>
      <c r="B41" s="44">
        <v>44636</v>
      </c>
      <c r="C41" s="45">
        <v>15300</v>
      </c>
      <c r="D41" s="43" t="s">
        <v>60</v>
      </c>
      <c r="E41" s="46" t="s">
        <v>10</v>
      </c>
    </row>
    <row r="42" spans="1:5" ht="27">
      <c r="A42" s="43" t="s">
        <v>24</v>
      </c>
      <c r="B42" s="44">
        <v>44804</v>
      </c>
      <c r="C42" s="47">
        <v>15070</v>
      </c>
      <c r="D42" s="49" t="s">
        <v>61</v>
      </c>
      <c r="E42" s="48" t="s">
        <v>29</v>
      </c>
    </row>
    <row r="43" spans="1:5">
      <c r="A43" s="43" t="s">
        <v>24</v>
      </c>
      <c r="B43" s="44">
        <v>44818</v>
      </c>
      <c r="C43" s="45">
        <v>15700</v>
      </c>
      <c r="D43" s="43" t="s">
        <v>62</v>
      </c>
      <c r="E43" s="46" t="s">
        <v>27</v>
      </c>
    </row>
    <row r="44" spans="1:5">
      <c r="A44" s="43" t="s">
        <v>24</v>
      </c>
      <c r="B44" s="44">
        <v>44826</v>
      </c>
      <c r="C44" s="45">
        <v>545000</v>
      </c>
      <c r="D44" s="43" t="s">
        <v>63</v>
      </c>
      <c r="E44" s="46" t="s">
        <v>13</v>
      </c>
    </row>
    <row r="45" spans="1:5" ht="27">
      <c r="A45" s="43" t="s">
        <v>24</v>
      </c>
      <c r="B45" s="44">
        <v>44895</v>
      </c>
      <c r="C45" s="47">
        <v>105468</v>
      </c>
      <c r="D45" s="50" t="s">
        <v>64</v>
      </c>
      <c r="E45" s="48" t="s">
        <v>29</v>
      </c>
    </row>
    <row r="46" spans="1:5" ht="27">
      <c r="A46" s="43" t="s">
        <v>24</v>
      </c>
      <c r="B46" s="44">
        <v>44890</v>
      </c>
      <c r="C46" s="47">
        <v>2548</v>
      </c>
      <c r="D46" s="50" t="s">
        <v>70</v>
      </c>
      <c r="E46" s="48" t="s">
        <v>11</v>
      </c>
    </row>
    <row r="47" spans="1:5">
      <c r="A47" s="43" t="s">
        <v>24</v>
      </c>
      <c r="B47" s="44">
        <v>44894</v>
      </c>
      <c r="C47" s="47">
        <v>671970</v>
      </c>
      <c r="D47" s="50" t="s">
        <v>65</v>
      </c>
      <c r="E47" s="48" t="s">
        <v>9</v>
      </c>
    </row>
    <row r="48" spans="1:5">
      <c r="A48" s="43" t="s">
        <v>24</v>
      </c>
      <c r="B48" s="44">
        <v>44897</v>
      </c>
      <c r="C48" s="47">
        <v>216900</v>
      </c>
      <c r="D48" s="50" t="s">
        <v>65</v>
      </c>
      <c r="E48" s="48" t="s">
        <v>9</v>
      </c>
    </row>
    <row r="49" spans="1:5">
      <c r="A49" s="43" t="s">
        <v>24</v>
      </c>
      <c r="B49" s="44">
        <v>44938</v>
      </c>
      <c r="C49" s="47">
        <v>31000</v>
      </c>
      <c r="D49" s="50" t="s">
        <v>66</v>
      </c>
      <c r="E49" s="48" t="s">
        <v>13</v>
      </c>
    </row>
    <row r="50" spans="1:5" ht="27">
      <c r="A50" s="43" t="s">
        <v>24</v>
      </c>
      <c r="B50" s="44">
        <v>44957</v>
      </c>
      <c r="C50" s="47">
        <v>110176</v>
      </c>
      <c r="D50" s="50" t="s">
        <v>67</v>
      </c>
      <c r="E50" s="48" t="s">
        <v>29</v>
      </c>
    </row>
    <row r="51" spans="1:5" ht="27">
      <c r="A51" s="43" t="s">
        <v>24</v>
      </c>
      <c r="B51" s="44">
        <v>44952</v>
      </c>
      <c r="C51" s="47">
        <v>573</v>
      </c>
      <c r="D51" s="50" t="s">
        <v>68</v>
      </c>
      <c r="E51" s="48" t="s">
        <v>11</v>
      </c>
    </row>
    <row r="52" spans="1:5" ht="27">
      <c r="A52" s="43" t="s">
        <v>24</v>
      </c>
      <c r="B52" s="60">
        <v>44953</v>
      </c>
      <c r="C52" s="45">
        <v>21053</v>
      </c>
      <c r="D52" s="61" t="s">
        <v>69</v>
      </c>
      <c r="E52" s="48" t="s">
        <v>11</v>
      </c>
    </row>
    <row r="53" spans="1:5" ht="27">
      <c r="A53" s="43" t="s">
        <v>24</v>
      </c>
      <c r="B53" s="60">
        <v>44773</v>
      </c>
      <c r="C53" s="63">
        <v>47960</v>
      </c>
      <c r="D53" s="61" t="s">
        <v>71</v>
      </c>
      <c r="E53" s="48" t="s">
        <v>29</v>
      </c>
    </row>
    <row r="54" spans="1:5" ht="27">
      <c r="A54" s="43" t="s">
        <v>24</v>
      </c>
      <c r="B54" s="60">
        <v>44742</v>
      </c>
      <c r="C54" s="63">
        <v>302874</v>
      </c>
      <c r="D54" s="61" t="s">
        <v>72</v>
      </c>
      <c r="E54" s="48" t="s">
        <v>29</v>
      </c>
    </row>
    <row r="55" spans="1:5" ht="27">
      <c r="A55" s="43" t="s">
        <v>24</v>
      </c>
      <c r="B55" s="60">
        <v>44669</v>
      </c>
      <c r="C55" s="63">
        <v>5044</v>
      </c>
      <c r="D55" s="61" t="s">
        <v>73</v>
      </c>
      <c r="E55" s="48" t="s">
        <v>11</v>
      </c>
    </row>
    <row r="56" spans="1:5" ht="27">
      <c r="A56" s="43" t="s">
        <v>24</v>
      </c>
      <c r="B56" s="60">
        <v>44712</v>
      </c>
      <c r="C56" s="63">
        <v>34727</v>
      </c>
      <c r="D56" s="61" t="s">
        <v>74</v>
      </c>
      <c r="E56" s="48" t="s">
        <v>29</v>
      </c>
    </row>
    <row r="57" spans="1:5" ht="27">
      <c r="A57" s="43" t="s">
        <v>24</v>
      </c>
      <c r="B57" s="60">
        <v>44681</v>
      </c>
      <c r="C57" s="63">
        <v>171589</v>
      </c>
      <c r="D57" s="61" t="s">
        <v>75</v>
      </c>
      <c r="E57" s="48" t="s">
        <v>29</v>
      </c>
    </row>
    <row r="58" spans="1:5" ht="27">
      <c r="A58" s="43" t="s">
        <v>24</v>
      </c>
      <c r="B58" s="60">
        <v>44641</v>
      </c>
      <c r="C58" s="63">
        <v>10117</v>
      </c>
      <c r="D58" s="61" t="s">
        <v>76</v>
      </c>
      <c r="E58" s="48" t="s">
        <v>11</v>
      </c>
    </row>
    <row r="59" spans="1:5" ht="27">
      <c r="A59" s="43" t="s">
        <v>24</v>
      </c>
      <c r="B59" s="60">
        <v>44651</v>
      </c>
      <c r="C59" s="63">
        <v>440165</v>
      </c>
      <c r="D59" s="61" t="s">
        <v>77</v>
      </c>
      <c r="E59" s="48" t="s">
        <v>29</v>
      </c>
    </row>
    <row r="60" spans="1:5">
      <c r="A60" s="43" t="s">
        <v>24</v>
      </c>
      <c r="B60" s="60">
        <v>44630</v>
      </c>
      <c r="C60" s="63">
        <v>514800</v>
      </c>
      <c r="D60" s="61" t="s">
        <v>78</v>
      </c>
      <c r="E60" s="48" t="s">
        <v>13</v>
      </c>
    </row>
    <row r="61" spans="1:5">
      <c r="A61" s="43"/>
      <c r="B61" s="60"/>
      <c r="C61" s="45"/>
      <c r="D61" s="62"/>
      <c r="E61" s="48"/>
    </row>
    <row r="62" spans="1:5">
      <c r="A62" s="43"/>
      <c r="B62" s="44"/>
      <c r="C62" s="45"/>
      <c r="D62" s="43"/>
      <c r="E62" s="46"/>
    </row>
    <row r="63" spans="1:5">
      <c r="A63" s="43"/>
      <c r="B63" s="44"/>
      <c r="C63" s="45"/>
      <c r="D63" s="43"/>
      <c r="E63" s="46"/>
    </row>
    <row r="64" spans="1:5">
      <c r="A64" s="43"/>
      <c r="B64" s="44"/>
      <c r="C64" s="45"/>
      <c r="D64" s="43"/>
      <c r="E64" s="46"/>
    </row>
    <row r="65" spans="1:5">
      <c r="A65" s="51" t="s">
        <v>19</v>
      </c>
      <c r="B65" s="52"/>
      <c r="C65" s="27">
        <f>SUM(C31:C60)</f>
        <v>6496434</v>
      </c>
      <c r="D65" s="33"/>
      <c r="E65" s="33"/>
    </row>
    <row r="66" spans="1:5">
      <c r="A66" s="10" t="s">
        <v>49</v>
      </c>
    </row>
    <row r="67" spans="1:5">
      <c r="A67" s="34" t="s">
        <v>50</v>
      </c>
    </row>
  </sheetData>
  <mergeCells count="14">
    <mergeCell ref="A65:B65"/>
    <mergeCell ref="A1:E1"/>
    <mergeCell ref="A19:B19"/>
    <mergeCell ref="A18:B18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20:B20"/>
  </mergeCells>
  <phoneticPr fontId="1" type="noConversion"/>
  <dataValidations count="3">
    <dataValidation type="list" allowBlank="1" showInputMessage="1" showErrorMessage="1" sqref="E32:E64">
      <formula1>세부항목</formula1>
    </dataValidation>
    <dataValidation type="list" allowBlank="1" showInputMessage="1" showErrorMessage="1" sqref="A32:A64">
      <formula1>약정항목</formula1>
    </dataValidation>
    <dataValidation type="list" allowBlank="1" showDropDown="1" showInputMessage="1" showErrorMessage="1" sqref="A31">
      <formula1>약정항목</formula1>
    </dataValidation>
  </dataValidations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'집행내역 세부항목 구분'!$B$4:$B$13</xm:f>
          </x14:formula1>
          <xm:sqref>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G21" sqref="G21"/>
    </sheetView>
  </sheetViews>
  <sheetFormatPr defaultRowHeight="27" customHeight="1"/>
  <cols>
    <col min="1" max="1" width="7" style="4" customWidth="1"/>
    <col min="2" max="2" width="26.625" style="7" customWidth="1"/>
    <col min="3" max="3" width="64.25" style="7" customWidth="1"/>
    <col min="4" max="16384" width="9" style="7"/>
  </cols>
  <sheetData>
    <row r="1" spans="1:3" ht="31.5" customHeight="1">
      <c r="A1" s="59" t="s">
        <v>16</v>
      </c>
      <c r="B1" s="59"/>
    </row>
    <row r="3" spans="1:3" ht="16.5">
      <c r="A3" s="5" t="s">
        <v>17</v>
      </c>
      <c r="B3" s="5" t="s">
        <v>15</v>
      </c>
      <c r="C3" s="5" t="s">
        <v>42</v>
      </c>
    </row>
    <row r="4" spans="1:3" ht="33">
      <c r="A4" s="6">
        <v>1</v>
      </c>
      <c r="B4" s="8" t="s">
        <v>28</v>
      </c>
      <c r="C4" s="24" t="s">
        <v>32</v>
      </c>
    </row>
    <row r="5" spans="1:3" ht="33">
      <c r="A5" s="6">
        <v>2</v>
      </c>
      <c r="B5" s="9" t="s">
        <v>30</v>
      </c>
      <c r="C5" s="25" t="s">
        <v>43</v>
      </c>
    </row>
    <row r="6" spans="1:3" ht="49.5">
      <c r="A6" s="6">
        <v>3</v>
      </c>
      <c r="B6" s="9" t="s">
        <v>31</v>
      </c>
      <c r="C6" s="26" t="s">
        <v>44</v>
      </c>
    </row>
    <row r="7" spans="1:3" ht="33">
      <c r="A7" s="6">
        <v>4</v>
      </c>
      <c r="B7" s="9" t="s">
        <v>10</v>
      </c>
      <c r="C7" s="25" t="s">
        <v>33</v>
      </c>
    </row>
    <row r="8" spans="1:3" ht="16.5">
      <c r="A8" s="6">
        <v>5</v>
      </c>
      <c r="B8" s="9" t="s">
        <v>11</v>
      </c>
      <c r="C8" s="25" t="s">
        <v>34</v>
      </c>
    </row>
    <row r="9" spans="1:3" ht="16.5">
      <c r="A9" s="6">
        <v>6</v>
      </c>
      <c r="B9" s="9" t="s">
        <v>12</v>
      </c>
      <c r="C9" s="25" t="s">
        <v>37</v>
      </c>
    </row>
    <row r="10" spans="1:3" ht="16.5">
      <c r="A10" s="6">
        <v>7</v>
      </c>
      <c r="B10" s="9" t="s">
        <v>36</v>
      </c>
      <c r="C10" s="25" t="s">
        <v>38</v>
      </c>
    </row>
    <row r="11" spans="1:3" ht="33">
      <c r="A11" s="6">
        <v>8</v>
      </c>
      <c r="B11" s="9" t="s">
        <v>13</v>
      </c>
      <c r="C11" s="25" t="s">
        <v>39</v>
      </c>
    </row>
    <row r="12" spans="1:3" ht="16.5">
      <c r="A12" s="6">
        <v>9</v>
      </c>
      <c r="B12" s="9" t="s">
        <v>14</v>
      </c>
      <c r="C12" s="25" t="s">
        <v>40</v>
      </c>
    </row>
    <row r="13" spans="1:3" ht="33">
      <c r="A13" s="6">
        <v>10</v>
      </c>
      <c r="B13" s="9" t="s">
        <v>8</v>
      </c>
      <c r="C13" s="25" t="s">
        <v>41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공개 양식</vt:lpstr>
      <vt:lpstr>집행내역 세부항목 구분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Windows 사용자</cp:lastModifiedBy>
  <cp:lastPrinted>2023-04-17T06:48:17Z</cp:lastPrinted>
  <dcterms:created xsi:type="dcterms:W3CDTF">2020-01-28T18:46:27Z</dcterms:created>
  <dcterms:modified xsi:type="dcterms:W3CDTF">2023-05-03T02:29:56Z</dcterms:modified>
</cp:coreProperties>
</file>